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 Jonge\Documents\Bert werk\Veevoeding\klas 3\"/>
    </mc:Choice>
  </mc:AlternateContent>
  <bookViews>
    <workbookView xWindow="240" yWindow="105" windowWidth="14805" windowHeight="801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C21" i="1" l="1"/>
  <c r="C22" i="1"/>
  <c r="C20" i="1"/>
  <c r="D19" i="1"/>
  <c r="E19" i="1" s="1"/>
  <c r="E21" i="1" s="1"/>
  <c r="C15" i="1"/>
  <c r="C14" i="1"/>
  <c r="C13" i="1"/>
  <c r="B15" i="1"/>
  <c r="B12" i="1"/>
  <c r="B13" i="1"/>
  <c r="D6" i="1"/>
  <c r="D5" i="1"/>
  <c r="D4" i="1"/>
  <c r="D22" i="1" l="1"/>
  <c r="D21" i="1"/>
  <c r="D7" i="1"/>
  <c r="E7" i="1" s="1"/>
  <c r="D15" i="1"/>
  <c r="E20" i="1"/>
  <c r="D20" i="1"/>
  <c r="E22" i="1"/>
  <c r="B14" i="1"/>
  <c r="D14" i="1" s="1"/>
  <c r="D16" i="1" s="1"/>
  <c r="D13" i="1"/>
  <c r="E16" i="1" l="1"/>
  <c r="D17" i="1"/>
</calcChain>
</file>

<file path=xl/sharedStrings.xml><?xml version="1.0" encoding="utf-8"?>
<sst xmlns="http://schemas.openxmlformats.org/spreadsheetml/2006/main" count="21" uniqueCount="14">
  <si>
    <t>Huidige situatie</t>
  </si>
  <si>
    <t>huidig</t>
  </si>
  <si>
    <t>prijs</t>
  </si>
  <si>
    <t>kg melk/dag</t>
  </si>
  <si>
    <t>vet%</t>
  </si>
  <si>
    <t>eiwit%</t>
  </si>
  <si>
    <t>lactose</t>
  </si>
  <si>
    <t>Met bestendig pensvet</t>
  </si>
  <si>
    <t>Resultaat melkgeld per koe</t>
  </si>
  <si>
    <t>gram/koe</t>
  </si>
  <si>
    <t>gram</t>
  </si>
  <si>
    <t>Kg melk verhogen met:</t>
  </si>
  <si>
    <t>Vet% verhogen met:</t>
  </si>
  <si>
    <t>Prijs/kg  bestendig 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</si>
</sst>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6" formatCode="_ &quot;€&quot;\ * #,##0.00_ ;_ &quot;€&quot;\ * \-#,##0.00_ ;_ &quot;€&quot;\ * &quot;-&quot;??_ ;_ @_ "/>
    <numFmt numFmtId="168" formatCode="&quot;€&quot;\ #,##0.00"/>
    <numFmt numFmtId="169" formatCode="&quot;€&quot;\ #,##0.000"/>
    <numFmt numFmtId="171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/>
    <xf numFmtId="10" fontId="0" fillId="0" borderId="0" xfId="1" applyNumberFormat="1" applyFont="1"/>
    <xf numFmtId="0" fontId="0" fillId="0" borderId="0" xfId="0"/>
    <xf numFmtId="10" fontId="0" fillId="0" borderId="0" xfId="1" applyNumberFormat="1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171" fontId="0" fillId="2" borderId="0" xfId="0" applyNumberFormat="1" applyFill="1"/>
    <xf numFmtId="10" fontId="0" fillId="2" borderId="0" xfId="1" applyNumberFormat="1" applyFont="1" applyFill="1"/>
    <xf numFmtId="168" fontId="0" fillId="2" borderId="0" xfId="0" applyNumberFormat="1" applyFill="1"/>
    <xf numFmtId="169" fontId="0" fillId="2" borderId="0" xfId="0" applyNumberFormat="1" applyFill="1"/>
    <xf numFmtId="171" fontId="0" fillId="3" borderId="1" xfId="0" applyNumberFormat="1" applyFill="1" applyBorder="1"/>
    <xf numFmtId="10" fontId="0" fillId="3" borderId="1" xfId="1" applyNumberFormat="1" applyFont="1" applyFill="1" applyBorder="1"/>
    <xf numFmtId="169" fontId="0" fillId="3" borderId="1" xfId="0" applyNumberFormat="1" applyFill="1" applyBorder="1"/>
    <xf numFmtId="168" fontId="0" fillId="3" borderId="1" xfId="0" applyNumberFormat="1" applyFill="1" applyBorder="1"/>
    <xf numFmtId="0" fontId="0" fillId="3" borderId="1" xfId="0" applyFill="1" applyBorder="1"/>
    <xf numFmtId="166" fontId="0" fillId="3" borderId="1" xfId="2" applyFont="1" applyFill="1" applyBorder="1"/>
    <xf numFmtId="166" fontId="0" fillId="2" borderId="0" xfId="2" applyFont="1" applyFill="1"/>
    <xf numFmtId="0" fontId="0" fillId="4" borderId="0" xfId="0" applyFill="1"/>
    <xf numFmtId="166" fontId="0" fillId="2" borderId="0" xfId="2" applyFont="1" applyFill="1" applyBorder="1"/>
    <xf numFmtId="44" fontId="0" fillId="3" borderId="1" xfId="0" applyNumberFormat="1" applyFill="1" applyBorder="1"/>
    <xf numFmtId="44" fontId="0" fillId="2" borderId="0" xfId="0" applyNumberFormat="1" applyFill="1"/>
    <xf numFmtId="0" fontId="2" fillId="2" borderId="0" xfId="0" applyFont="1" applyFill="1" applyAlignment="1">
      <alignment horizontal="right"/>
    </xf>
    <xf numFmtId="168" fontId="2" fillId="2" borderId="0" xfId="0" applyNumberFormat="1" applyFont="1" applyFill="1"/>
    <xf numFmtId="0" fontId="2" fillId="4" borderId="0" xfId="0" applyFont="1" applyFill="1" applyAlignment="1">
      <alignment horizontal="center"/>
    </xf>
  </cellXfs>
  <cellStyles count="3">
    <cellStyle name="Procent" xfId="1" builtinId="5"/>
    <cellStyle name="Standaard" xfId="0" builtinId="0"/>
    <cellStyle name="Valuta 2" xfId="2"/>
  </cellStyles>
  <dxfs count="0"/>
  <tableStyles count="0" defaultTableStyle="TableStyleMedium2" defaultPivotStyle="PivotStyleMedium9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J16" sqref="J16"/>
    </sheetView>
  </sheetViews>
  <sheetFormatPr defaultRowHeight="15" x14ac:dyDescent="0.25"/>
  <cols>
    <col min="1" max="1" width="13.140625" customWidth="1"/>
  </cols>
  <sheetData>
    <row r="1" spans="1:12" x14ac:dyDescent="0.25">
      <c r="A1" s="26" t="s">
        <v>0</v>
      </c>
      <c r="B1" s="26"/>
      <c r="C1" s="26"/>
      <c r="D1" s="26"/>
      <c r="E1" s="26"/>
      <c r="F1" s="2"/>
      <c r="G1" s="2"/>
      <c r="H1" s="2"/>
      <c r="I1" s="2"/>
      <c r="J1" s="2"/>
      <c r="K1" s="1"/>
      <c r="L1" s="1"/>
    </row>
    <row r="2" spans="1:12" x14ac:dyDescent="0.25">
      <c r="A2" s="7"/>
      <c r="B2" s="6" t="s">
        <v>1</v>
      </c>
      <c r="C2" s="6" t="s">
        <v>2</v>
      </c>
      <c r="D2" s="7"/>
      <c r="E2" s="7"/>
      <c r="F2" s="2"/>
      <c r="G2" s="2"/>
      <c r="H2" s="2"/>
      <c r="I2" s="2"/>
      <c r="J2" s="2"/>
      <c r="K2" s="1"/>
      <c r="L2" s="1"/>
    </row>
    <row r="3" spans="1:12" x14ac:dyDescent="0.25">
      <c r="A3" s="7" t="s">
        <v>3</v>
      </c>
      <c r="B3" s="13">
        <v>28</v>
      </c>
      <c r="C3" s="7"/>
      <c r="D3" s="7"/>
      <c r="E3" s="7"/>
      <c r="F3" s="2"/>
      <c r="G3" s="2"/>
      <c r="H3" s="2"/>
      <c r="I3" s="2"/>
      <c r="J3" s="2"/>
      <c r="K3" s="1"/>
      <c r="L3" s="1"/>
    </row>
    <row r="4" spans="1:12" x14ac:dyDescent="0.25">
      <c r="A4" s="7" t="s">
        <v>4</v>
      </c>
      <c r="B4" s="14">
        <v>4.3499999999999997E-2</v>
      </c>
      <c r="C4" s="15">
        <v>3.105</v>
      </c>
      <c r="D4" s="11">
        <f>B3*B4*C4</f>
        <v>3.7818899999999998</v>
      </c>
      <c r="E4" s="11"/>
      <c r="F4" s="3"/>
      <c r="G4" s="2"/>
      <c r="H4" s="2"/>
      <c r="I4" s="2"/>
      <c r="J4" s="2"/>
      <c r="K4" s="1"/>
      <c r="L4" s="1"/>
    </row>
    <row r="5" spans="1:12" x14ac:dyDescent="0.25">
      <c r="A5" s="7" t="s">
        <v>5</v>
      </c>
      <c r="B5" s="14">
        <v>3.5000000000000003E-2</v>
      </c>
      <c r="C5" s="15">
        <v>6.2030000000000003</v>
      </c>
      <c r="D5" s="11">
        <f>B3*B5*C5</f>
        <v>6.0789400000000011</v>
      </c>
      <c r="E5" s="11"/>
      <c r="F5" s="3"/>
      <c r="G5" s="2"/>
      <c r="H5" s="2"/>
      <c r="I5" s="2"/>
      <c r="J5" s="2"/>
      <c r="K5" s="1"/>
      <c r="L5" s="1"/>
    </row>
    <row r="6" spans="1:12" x14ac:dyDescent="0.25">
      <c r="A6" s="7" t="s">
        <v>6</v>
      </c>
      <c r="B6" s="14">
        <v>4.5499999999999999E-2</v>
      </c>
      <c r="C6" s="16">
        <v>0.62</v>
      </c>
      <c r="D6" s="11">
        <f>B3*B6*C6</f>
        <v>0.78988000000000003</v>
      </c>
      <c r="E6" s="11"/>
      <c r="F6" s="3"/>
      <c r="G6" s="2"/>
      <c r="H6" s="2"/>
      <c r="I6" s="2"/>
      <c r="J6" s="2"/>
      <c r="K6" s="1"/>
      <c r="L6" s="1"/>
    </row>
    <row r="7" spans="1:12" x14ac:dyDescent="0.25">
      <c r="A7" s="7"/>
      <c r="B7" s="7"/>
      <c r="C7" s="7"/>
      <c r="D7" s="11">
        <f>SUM(D4:D6)</f>
        <v>10.65071</v>
      </c>
      <c r="E7" s="12">
        <f>D7/B3</f>
        <v>0.38038250000000001</v>
      </c>
      <c r="F7" s="2"/>
      <c r="G7" s="2"/>
      <c r="H7" s="2"/>
      <c r="I7" s="2"/>
      <c r="J7" s="2"/>
      <c r="K7" s="1"/>
      <c r="L7" s="1"/>
    </row>
    <row r="8" spans="1:12" x14ac:dyDescent="0.25">
      <c r="A8" s="8" t="s">
        <v>11</v>
      </c>
      <c r="B8" s="8"/>
      <c r="C8" s="13">
        <v>1</v>
      </c>
      <c r="D8" s="7"/>
      <c r="E8" s="7"/>
      <c r="F8" s="1"/>
      <c r="G8" s="1"/>
    </row>
    <row r="9" spans="1:12" s="4" customFormat="1" x14ac:dyDescent="0.25">
      <c r="A9" s="8" t="s">
        <v>12</v>
      </c>
      <c r="B9" s="8"/>
      <c r="C9" s="14">
        <v>2E-3</v>
      </c>
      <c r="D9" s="7"/>
      <c r="E9" s="7"/>
    </row>
    <row r="10" spans="1:12" x14ac:dyDescent="0.25">
      <c r="A10" s="26" t="s">
        <v>7</v>
      </c>
      <c r="B10" s="26"/>
      <c r="C10" s="26"/>
      <c r="D10" s="26"/>
      <c r="E10" s="26"/>
      <c r="F10" s="2"/>
      <c r="G10" s="2"/>
      <c r="H10" s="2"/>
      <c r="I10" s="2"/>
      <c r="J10" s="2"/>
      <c r="K10" s="2"/>
      <c r="L10" s="2"/>
    </row>
    <row r="11" spans="1:12" x14ac:dyDescent="0.25">
      <c r="A11" s="7"/>
      <c r="B11" s="6" t="s">
        <v>1</v>
      </c>
      <c r="C11" s="6" t="s">
        <v>2</v>
      </c>
      <c r="D11" s="7"/>
      <c r="E11" s="7"/>
      <c r="F11" s="2"/>
      <c r="G11" s="2"/>
      <c r="H11" s="2"/>
      <c r="I11" s="2"/>
      <c r="J11" s="2"/>
      <c r="K11" s="2"/>
      <c r="L11" s="2"/>
    </row>
    <row r="12" spans="1:12" x14ac:dyDescent="0.25">
      <c r="A12" s="7" t="s">
        <v>3</v>
      </c>
      <c r="B12" s="9">
        <f>B3+C8</f>
        <v>29</v>
      </c>
      <c r="C12" s="7"/>
      <c r="D12" s="7"/>
      <c r="E12" s="7"/>
      <c r="F12" s="2"/>
      <c r="G12" s="2"/>
      <c r="H12" s="2"/>
      <c r="I12" s="2"/>
      <c r="J12" s="2"/>
      <c r="K12" s="2"/>
      <c r="L12" s="2"/>
    </row>
    <row r="13" spans="1:12" x14ac:dyDescent="0.25">
      <c r="A13" s="7" t="s">
        <v>4</v>
      </c>
      <c r="B13" s="10">
        <f>B4+C9</f>
        <v>4.5499999999999999E-2</v>
      </c>
      <c r="C13" s="12">
        <f>C4</f>
        <v>3.105</v>
      </c>
      <c r="D13" s="11">
        <f>B12*B13*C13</f>
        <v>4.0970474999999995</v>
      </c>
      <c r="E13" s="7"/>
      <c r="F13" s="2"/>
      <c r="G13" s="2"/>
      <c r="H13" s="2"/>
      <c r="I13" s="2"/>
      <c r="J13" s="2"/>
      <c r="K13" s="2"/>
      <c r="L13" s="2"/>
    </row>
    <row r="14" spans="1:12" x14ac:dyDescent="0.25">
      <c r="A14" s="7" t="s">
        <v>5</v>
      </c>
      <c r="B14" s="10">
        <f>(B3*B5)/B12</f>
        <v>3.3793103448275866E-2</v>
      </c>
      <c r="C14" s="12">
        <f>C5</f>
        <v>6.2030000000000003</v>
      </c>
      <c r="D14" s="11">
        <f>B12*B14*C14</f>
        <v>6.0789400000000011</v>
      </c>
      <c r="E14" s="7"/>
      <c r="F14" s="3"/>
      <c r="G14" s="5"/>
      <c r="H14" s="2"/>
      <c r="I14" s="2"/>
      <c r="J14" s="2"/>
      <c r="K14" s="2"/>
      <c r="L14" s="2"/>
    </row>
    <row r="15" spans="1:12" x14ac:dyDescent="0.25">
      <c r="A15" s="7" t="s">
        <v>6</v>
      </c>
      <c r="B15" s="10">
        <f>B6</f>
        <v>4.5499999999999999E-2</v>
      </c>
      <c r="C15" s="11">
        <f>C6</f>
        <v>0.62</v>
      </c>
      <c r="D15" s="11">
        <f>B12*B15*C15</f>
        <v>0.81808999999999998</v>
      </c>
      <c r="E15" s="7"/>
      <c r="F15" s="2"/>
      <c r="G15" s="2"/>
      <c r="H15" s="2"/>
      <c r="I15" s="2"/>
      <c r="J15" s="2"/>
      <c r="K15" s="2"/>
      <c r="L15" s="2"/>
    </row>
    <row r="16" spans="1:12" x14ac:dyDescent="0.25">
      <c r="A16" s="7"/>
      <c r="B16" s="7"/>
      <c r="C16" s="7"/>
      <c r="D16" s="11">
        <f>SUM(D13:D15)</f>
        <v>10.994077500000001</v>
      </c>
      <c r="E16" s="12">
        <f>D16/B12</f>
        <v>0.37910612068965521</v>
      </c>
      <c r="F16" s="2"/>
      <c r="G16" s="2"/>
      <c r="H16" s="2"/>
      <c r="I16" s="2"/>
      <c r="J16" s="2"/>
      <c r="K16" s="2"/>
      <c r="L16" s="2"/>
    </row>
    <row r="17" spans="1:12" x14ac:dyDescent="0.25">
      <c r="A17" s="24" t="s">
        <v>8</v>
      </c>
      <c r="B17" s="24"/>
      <c r="C17" s="24"/>
      <c r="D17" s="25">
        <f>D16-D7</f>
        <v>0.34336750000000116</v>
      </c>
      <c r="E17" s="7"/>
      <c r="F17" s="2"/>
      <c r="G17" s="2"/>
      <c r="H17" s="2"/>
      <c r="I17" s="2"/>
      <c r="J17" s="2"/>
      <c r="K17" s="2"/>
      <c r="L17" s="2"/>
    </row>
    <row r="18" spans="1:12" x14ac:dyDescent="0.25">
      <c r="A18" s="20"/>
      <c r="B18" s="20"/>
      <c r="C18" s="20"/>
      <c r="D18" s="20"/>
      <c r="E18" s="20"/>
    </row>
    <row r="19" spans="1:12" s="4" customFormat="1" x14ac:dyDescent="0.25">
      <c r="A19" s="7" t="s">
        <v>13</v>
      </c>
      <c r="B19" s="7"/>
      <c r="C19" s="18">
        <v>1</v>
      </c>
      <c r="D19" s="22">
        <f>C19+0.1</f>
        <v>1.1000000000000001</v>
      </c>
      <c r="E19" s="22">
        <f>D19+0.1</f>
        <v>1.2000000000000002</v>
      </c>
    </row>
    <row r="20" spans="1:12" x14ac:dyDescent="0.25">
      <c r="A20" s="17">
        <v>200</v>
      </c>
      <c r="B20" s="7" t="s">
        <v>9</v>
      </c>
      <c r="C20" s="21">
        <f>A20*$C$19/1000</f>
        <v>0.2</v>
      </c>
      <c r="D20" s="23">
        <f>A20*$D$19/1000</f>
        <v>0.22000000000000003</v>
      </c>
      <c r="E20" s="19">
        <f>A20*$E$19/1000</f>
        <v>0.24000000000000002</v>
      </c>
    </row>
    <row r="21" spans="1:12" x14ac:dyDescent="0.25">
      <c r="A21" s="17">
        <v>300</v>
      </c>
      <c r="B21" s="7" t="s">
        <v>10</v>
      </c>
      <c r="C21" s="21">
        <f t="shared" ref="C21:C22" si="0">A21*$C$19/1000</f>
        <v>0.3</v>
      </c>
      <c r="D21" s="23">
        <f t="shared" ref="D21:D22" si="1">A21*$D$19/1000</f>
        <v>0.33</v>
      </c>
      <c r="E21" s="19">
        <f t="shared" ref="E21:E22" si="2">A21*$E$19/1000</f>
        <v>0.36000000000000004</v>
      </c>
    </row>
    <row r="22" spans="1:12" x14ac:dyDescent="0.25">
      <c r="A22" s="17">
        <v>400</v>
      </c>
      <c r="B22" s="7" t="s">
        <v>10</v>
      </c>
      <c r="C22" s="21">
        <f t="shared" si="0"/>
        <v>0.4</v>
      </c>
      <c r="D22" s="23">
        <f t="shared" si="1"/>
        <v>0.44000000000000006</v>
      </c>
      <c r="E22" s="19">
        <f t="shared" si="2"/>
        <v>0.48000000000000004</v>
      </c>
    </row>
  </sheetData>
  <mergeCells count="5">
    <mergeCell ref="A8:B8"/>
    <mergeCell ref="A9:B9"/>
    <mergeCell ref="A10:E10"/>
    <mergeCell ref="A17:C17"/>
    <mergeCell ref="A1:E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Jonge</dc:creator>
  <cp:keywords/>
  <dc:description/>
  <cp:lastModifiedBy>Windows-gebruiker</cp:lastModifiedBy>
  <cp:revision/>
  <dcterms:created xsi:type="dcterms:W3CDTF">2019-09-29T11:24:25Z</dcterms:created>
  <dcterms:modified xsi:type="dcterms:W3CDTF">2019-09-29T12:20:52Z</dcterms:modified>
  <cp:category/>
  <cp:contentStatus/>
</cp:coreProperties>
</file>